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57A6CF79-9B0D-5F4A-AA49-37F4737FB737}" xr6:coauthVersionLast="47" xr6:coauthVersionMax="47" xr10:uidLastSave="{00000000-0000-0000-0000-000000000000}"/>
  <bookViews>
    <workbookView xWindow="24300" yWindow="6000" windowWidth="26860" windowHeight="18660" activeTab="3" xr2:uid="{132BF569-8C70-46C3-A96F-2040B62EDC1C}"/>
  </bookViews>
  <sheets>
    <sheet name="R1" sheetId="1" r:id="rId1"/>
    <sheet name="R2" sheetId="2" r:id="rId2"/>
    <sheet name="R3" sheetId="3" r:id="rId3"/>
    <sheet name="Togethe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4" l="1"/>
  <c r="I13" i="4"/>
  <c r="I14" i="4"/>
  <c r="I15" i="4"/>
  <c r="I16" i="4"/>
  <c r="I17" i="4"/>
  <c r="I11" i="4"/>
  <c r="H12" i="4"/>
  <c r="H13" i="4"/>
  <c r="H14" i="4"/>
  <c r="H15" i="4"/>
  <c r="H16" i="4"/>
  <c r="H17" i="4"/>
  <c r="H11" i="4"/>
  <c r="G12" i="4"/>
  <c r="G13" i="4"/>
  <c r="G14" i="4"/>
  <c r="G15" i="4"/>
  <c r="G16" i="4"/>
  <c r="G17" i="4"/>
  <c r="G11" i="4"/>
  <c r="F12" i="4"/>
  <c r="F13" i="4"/>
  <c r="F14" i="4"/>
  <c r="F15" i="4"/>
  <c r="F16" i="4"/>
  <c r="F17" i="4"/>
  <c r="F11" i="4"/>
  <c r="M4" i="4"/>
  <c r="M5" i="4"/>
  <c r="M6" i="4"/>
  <c r="M7" i="4"/>
  <c r="M8" i="4"/>
  <c r="L4" i="4"/>
  <c r="L5" i="4"/>
  <c r="L6" i="4"/>
  <c r="L7" i="4"/>
  <c r="L8" i="4"/>
  <c r="K4" i="4"/>
  <c r="K5" i="4"/>
  <c r="K6" i="4"/>
  <c r="K7" i="4"/>
  <c r="K8" i="4"/>
  <c r="K3" i="4"/>
  <c r="J4" i="4"/>
  <c r="J5" i="4"/>
  <c r="J6" i="4"/>
  <c r="J7" i="4"/>
  <c r="J8" i="4"/>
  <c r="J3" i="4"/>
  <c r="I4" i="4"/>
  <c r="I5" i="4"/>
  <c r="I6" i="4"/>
  <c r="I7" i="4"/>
  <c r="I8" i="4"/>
  <c r="I3" i="4"/>
  <c r="F4" i="4"/>
  <c r="F5" i="4"/>
  <c r="F6" i="4"/>
  <c r="F7" i="4"/>
  <c r="F8" i="4"/>
  <c r="E4" i="4"/>
  <c r="E5" i="4"/>
  <c r="E6" i="4"/>
  <c r="E7" i="4"/>
  <c r="E8" i="4"/>
  <c r="E3" i="4"/>
  <c r="D4" i="4"/>
  <c r="D5" i="4"/>
  <c r="D6" i="4"/>
  <c r="D7" i="4"/>
  <c r="D8" i="4"/>
  <c r="D3" i="4"/>
  <c r="C4" i="4"/>
  <c r="C5" i="4"/>
  <c r="C6" i="4"/>
  <c r="C7" i="4"/>
  <c r="C8" i="4"/>
  <c r="C3" i="4"/>
  <c r="B4" i="4"/>
  <c r="B5" i="4"/>
  <c r="B6" i="4"/>
  <c r="B7" i="4"/>
  <c r="B8" i="4"/>
  <c r="B3" i="4"/>
  <c r="J8" i="3"/>
  <c r="J7" i="3"/>
  <c r="J6" i="3"/>
  <c r="J5" i="3"/>
  <c r="J4" i="3"/>
  <c r="J3" i="3"/>
  <c r="D8" i="3"/>
  <c r="D7" i="3"/>
  <c r="D6" i="3"/>
  <c r="D5" i="3"/>
  <c r="D4" i="3"/>
  <c r="D3" i="3"/>
  <c r="J8" i="2"/>
  <c r="J7" i="2"/>
  <c r="J6" i="2"/>
  <c r="J5" i="2"/>
  <c r="J4" i="2"/>
  <c r="J3" i="2"/>
  <c r="D8" i="2"/>
  <c r="I8" i="1"/>
  <c r="D8" i="1"/>
  <c r="D7" i="2"/>
  <c r="D6" i="2"/>
  <c r="D5" i="2"/>
  <c r="D4" i="2"/>
  <c r="D3" i="2"/>
  <c r="D7" i="1"/>
  <c r="D6" i="1"/>
  <c r="D5" i="1"/>
  <c r="D4" i="1"/>
  <c r="D3" i="1"/>
  <c r="I4" i="1" l="1"/>
  <c r="M3" i="4" s="1"/>
  <c r="I5" i="1"/>
  <c r="I6" i="1"/>
  <c r="I7" i="1"/>
  <c r="I3" i="1"/>
  <c r="F3" i="4"/>
  <c r="F2" i="4"/>
  <c r="E2" i="4" l="1"/>
  <c r="L3" i="4"/>
  <c r="M2" i="4"/>
  <c r="L2" i="4"/>
</calcChain>
</file>

<file path=xl/sharedStrings.xml><?xml version="1.0" encoding="utf-8"?>
<sst xmlns="http://schemas.openxmlformats.org/spreadsheetml/2006/main" count="45" uniqueCount="17">
  <si>
    <t>WT</t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</si>
  <si>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</rPr>
      <t>hslO</t>
    </r>
    <r>
      <rPr>
        <sz val="11"/>
        <color theme="1"/>
        <rFont val="Calibri"/>
        <family val="2"/>
      </rPr>
      <t xml:space="preserve"> + pCA24N::</t>
    </r>
    <r>
      <rPr>
        <i/>
        <sz val="11"/>
        <color theme="1"/>
        <rFont val="Calibri"/>
        <family val="2"/>
      </rPr>
      <t>hslO</t>
    </r>
    <r>
      <rPr>
        <sz val="11"/>
        <color theme="1"/>
        <rFont val="Calibri"/>
        <family val="2"/>
        <scheme val="minor"/>
      </rPr>
      <t xml:space="preserve"> 1000 µM</t>
    </r>
  </si>
  <si>
    <t>WT1</t>
  </si>
  <si>
    <t>Wt2</t>
  </si>
  <si>
    <t>WT3</t>
  </si>
  <si>
    <t>STABWN</t>
  </si>
  <si>
    <t xml:space="preserve">  </t>
  </si>
  <si>
    <t>wild type</t>
  </si>
  <si>
    <t>treatment time [s]</t>
  </si>
  <si>
    <t>Control [CFU]</t>
  </si>
  <si>
    <t>Plasma [CFU]</t>
  </si>
  <si>
    <t>survival rate [%]</t>
  </si>
  <si>
    <t>Mean</t>
  </si>
  <si>
    <t>Treatment time [s]</t>
  </si>
  <si>
    <t>Compl. 1</t>
  </si>
  <si>
    <t>Compl. 2</t>
  </si>
  <si>
    <t>Compl.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</si>
</sst>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/>
    <xf numFmtId="0" fontId="0" fillId="2" borderId="5" xfId="0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5" xfId="0" applyNumberFormat="1" applyFill="1" applyBorder="1"/>
    <xf numFmtId="0" fontId="0" fillId="2" borderId="7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2" fontId="0" fillId="2" borderId="6" xfId="0" applyNumberFormat="1" applyFill="1" applyBorder="1"/>
    <xf numFmtId="0" fontId="0" fillId="2" borderId="8" xfId="0" applyFill="1" applyBorder="1"/>
    <xf numFmtId="2" fontId="0" fillId="2" borderId="9" xfId="0" applyNumberFormat="1" applyFill="1" applyBorder="1"/>
    <xf numFmtId="0" fontId="0" fillId="2" borderId="9" xfId="0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NumberFormat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1" xfId="0" applyFill="1" applyBorder="1"/>
    <xf numFmtId="0" fontId="0" fillId="3" borderId="6" xfId="0" applyFill="1" applyBorder="1"/>
    <xf numFmtId="0" fontId="0" fillId="3" borderId="5" xfId="0" applyNumberFormat="1" applyFill="1" applyBorder="1"/>
    <xf numFmtId="2" fontId="0" fillId="3" borderId="6" xfId="0" applyNumberFormat="1" applyFill="1" applyBorder="1"/>
    <xf numFmtId="0" fontId="0" fillId="3" borderId="7" xfId="0" applyNumberFormat="1" applyFill="1" applyBorder="1"/>
    <xf numFmtId="0" fontId="0" fillId="3" borderId="8" xfId="0" applyFill="1" applyBorder="1"/>
    <xf numFmtId="2" fontId="0" fillId="3" borderId="9" xfId="0" applyNumberFormat="1" applyFill="1" applyBorder="1"/>
    <xf numFmtId="0" fontId="0" fillId="3" borderId="9" xfId="0" applyFill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'R1'!$A$1</c:f>
              <c:strCache>
                <c:ptCount val="1"/>
                <c:pt idx="0">
                  <c:v>wild type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'R1'!$A$3:$A$7</c:f>
              <c:numCache>
                <c:formatCode>General</c:formatCode>
                <c:ptCount val="5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150</c:v>
                </c:pt>
              </c:numCache>
            </c:numRef>
          </c:cat>
          <c:val>
            <c:numRef>
              <c:f>'R1'!$D$3:$D$7</c:f>
              <c:numCache>
                <c:formatCode>0.00</c:formatCode>
                <c:ptCount val="5"/>
                <c:pt idx="0">
                  <c:v>54.66101694915254</c:v>
                </c:pt>
                <c:pt idx="1">
                  <c:v>42.79661016949153</c:v>
                </c:pt>
                <c:pt idx="2">
                  <c:v>14.40677966101695</c:v>
                </c:pt>
                <c:pt idx="3">
                  <c:v>11.440677966101696</c:v>
                </c:pt>
                <c:pt idx="4">
                  <c:v>6.3559322033898304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0-4C16-B0A0-CA966DD5A4B5}"/>
            </c:ext>
          </c:extLst>
        </c:ser>
        <c:ser>
          <c:idx val="1"/>
          <c:order val="1"/>
          <c:tx>
            <c:strRef>
              <c:f>'R1'!$F$1</c:f>
              <c:strCache>
                <c:ptCount val="1"/>
                <c:pt idx="0">
                  <c:v>ΔhslO + pCA24N::hslO 1000 µM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'R1'!$I$3:$I$7</c:f>
              <c:numCache>
                <c:formatCode>0.00</c:formatCode>
                <c:ptCount val="5"/>
                <c:pt idx="0">
                  <c:v>91.025641025641022</c:v>
                </c:pt>
                <c:pt idx="1">
                  <c:v>80.769230769230774</c:v>
                </c:pt>
                <c:pt idx="2">
                  <c:v>51.282051282051277</c:v>
                </c:pt>
                <c:pt idx="3">
                  <c:v>30.76923076923077</c:v>
                </c:pt>
                <c:pt idx="4">
                  <c:v>14.102564102564102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90-4C16-B0A0-CA966DD5A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869760"/>
        <c:axId val="326870088"/>
      </c:barChart>
      <c:catAx>
        <c:axId val="32686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70088"/>
        <c:crosses val="autoZero"/>
        <c:auto val="1"/>
        <c:lblAlgn val="ctr"/>
        <c:lblOffset val="100"/>
        <c:noMultiLvlLbl val="0"/>
      </c:catAx>
      <c:valAx>
        <c:axId val="3268700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survival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6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Together!$F$10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Together!$H$12:$H$17</c:f>
                <c:numCache>
                  <c:formatCode>General</c:formatCode>
                  <c:ptCount val="6"/>
                  <c:pt idx="0">
                    <c:v>1.4494484759264241</c:v>
                  </c:pt>
                  <c:pt idx="1">
                    <c:v>2.4042973181026608</c:v>
                  </c:pt>
                  <c:pt idx="2">
                    <c:v>3.8744709030237026</c:v>
                  </c:pt>
                  <c:pt idx="3">
                    <c:v>5.1367024247115731</c:v>
                  </c:pt>
                  <c:pt idx="4">
                    <c:v>2.5219273833160392</c:v>
                  </c:pt>
                  <c:pt idx="5">
                    <c:v>0</c:v>
                  </c:pt>
                </c:numCache>
              </c:numRef>
            </c:plus>
            <c:minus>
              <c:numRef>
                <c:f>Together!$H$12:$H$17</c:f>
                <c:numCache>
                  <c:formatCode>General</c:formatCode>
                  <c:ptCount val="6"/>
                  <c:pt idx="0">
                    <c:v>1.4494484759264241</c:v>
                  </c:pt>
                  <c:pt idx="1">
                    <c:v>2.4042973181026608</c:v>
                  </c:pt>
                  <c:pt idx="2">
                    <c:v>3.8744709030237026</c:v>
                  </c:pt>
                  <c:pt idx="3">
                    <c:v>5.1367024247115731</c:v>
                  </c:pt>
                  <c:pt idx="4">
                    <c:v>2.5219273833160392</c:v>
                  </c:pt>
                  <c:pt idx="5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Together!$E$12:$E$17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cat>
          <c:val>
            <c:numRef>
              <c:f>Together!$F$12:$F$17</c:f>
              <c:numCache>
                <c:formatCode>General</c:formatCode>
                <c:ptCount val="6"/>
                <c:pt idx="0">
                  <c:v>55.854747585201387</c:v>
                </c:pt>
                <c:pt idx="1">
                  <c:v>39.585287713543018</c:v>
                </c:pt>
                <c:pt idx="2">
                  <c:v>19.376868451427459</c:v>
                </c:pt>
                <c:pt idx="3">
                  <c:v>8.4202373073196934</c:v>
                </c:pt>
                <c:pt idx="4">
                  <c:v>3.7522980953385834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0-43F5-8AB3-9D78087EB615}"/>
            </c:ext>
          </c:extLst>
        </c:ser>
        <c:ser>
          <c:idx val="1"/>
          <c:order val="1"/>
          <c:tx>
            <c:strRef>
              <c:f>Together!$G$10</c:f>
              <c:strCache>
                <c:ptCount val="1"/>
                <c:pt idx="0">
                  <c:v>ΔhslO + pCA24N::hslO 1000 µM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Together!$I$12:$I$17</c:f>
                <c:numCache>
                  <c:formatCode>General</c:formatCode>
                  <c:ptCount val="6"/>
                  <c:pt idx="0">
                    <c:v>3.309549531248718</c:v>
                  </c:pt>
                  <c:pt idx="1">
                    <c:v>5.438780978901236</c:v>
                  </c:pt>
                  <c:pt idx="2">
                    <c:v>3.0828824400162618</c:v>
                  </c:pt>
                  <c:pt idx="3">
                    <c:v>6.6144041360398509</c:v>
                  </c:pt>
                  <c:pt idx="4">
                    <c:v>3.8174977368971938</c:v>
                  </c:pt>
                  <c:pt idx="5">
                    <c:v>0</c:v>
                  </c:pt>
                </c:numCache>
              </c:numRef>
            </c:plus>
            <c:minus>
              <c:numRef>
                <c:f>Together!$I$12:$I$17</c:f>
                <c:numCache>
                  <c:formatCode>General</c:formatCode>
                  <c:ptCount val="6"/>
                  <c:pt idx="0">
                    <c:v>3.309549531248718</c:v>
                  </c:pt>
                  <c:pt idx="1">
                    <c:v>5.438780978901236</c:v>
                  </c:pt>
                  <c:pt idx="2">
                    <c:v>3.0828824400162618</c:v>
                  </c:pt>
                  <c:pt idx="3">
                    <c:v>6.6144041360398509</c:v>
                  </c:pt>
                  <c:pt idx="4">
                    <c:v>3.8174977368971938</c:v>
                  </c:pt>
                  <c:pt idx="5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Together!$E$12:$E$17</c:f>
              <c:numCache>
                <c:formatCode>General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cat>
          <c:val>
            <c:numRef>
              <c:f>Together!$G$12:$G$17</c:f>
              <c:numCache>
                <c:formatCode>General</c:formatCode>
                <c:ptCount val="6"/>
                <c:pt idx="0">
                  <c:v>94.221090562553968</c:v>
                </c:pt>
                <c:pt idx="1">
                  <c:v>81.021301578792873</c:v>
                </c:pt>
                <c:pt idx="2">
                  <c:v>48.054694047725405</c:v>
                </c:pt>
                <c:pt idx="3">
                  <c:v>22.277316179755204</c:v>
                </c:pt>
                <c:pt idx="4">
                  <c:v>9.0479593963914517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0-43F5-8AB3-9D78087EB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10096"/>
        <c:axId val="358010424"/>
      </c:barChart>
      <c:catAx>
        <c:axId val="35801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[min]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8010424"/>
        <c:crosses val="autoZero"/>
        <c:auto val="1"/>
        <c:lblAlgn val="ctr"/>
        <c:lblOffset val="100"/>
        <c:noMultiLvlLbl val="0"/>
      </c:catAx>
      <c:valAx>
        <c:axId val="358010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survival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801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Together!$F$10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2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Together!$H$11:$H$17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1.4494484759264241</c:v>
                  </c:pt>
                  <c:pt idx="2">
                    <c:v>2.4042973181026608</c:v>
                  </c:pt>
                  <c:pt idx="3">
                    <c:v>3.8744709030237026</c:v>
                  </c:pt>
                  <c:pt idx="4">
                    <c:v>5.1367024247115731</c:v>
                  </c:pt>
                  <c:pt idx="5">
                    <c:v>2.5219273833160392</c:v>
                  </c:pt>
                  <c:pt idx="6">
                    <c:v>0</c:v>
                  </c:pt>
                </c:numCache>
              </c:numRef>
            </c:plus>
            <c:minus>
              <c:numRef>
                <c:f>Together!$H$11:$H$17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1.4494484759264241</c:v>
                  </c:pt>
                  <c:pt idx="2">
                    <c:v>2.4042973181026608</c:v>
                  </c:pt>
                  <c:pt idx="3">
                    <c:v>3.8744709030237026</c:v>
                  </c:pt>
                  <c:pt idx="4">
                    <c:v>5.1367024247115731</c:v>
                  </c:pt>
                  <c:pt idx="5">
                    <c:v>2.5219273833160392</c:v>
                  </c:pt>
                  <c:pt idx="6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Together!$E$11:$E$17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Together!$F$11:$F$17</c:f>
              <c:numCache>
                <c:formatCode>General</c:formatCode>
                <c:ptCount val="7"/>
                <c:pt idx="0">
                  <c:v>100</c:v>
                </c:pt>
                <c:pt idx="1">
                  <c:v>55.854747585201387</c:v>
                </c:pt>
                <c:pt idx="2">
                  <c:v>39.585287713543018</c:v>
                </c:pt>
                <c:pt idx="3">
                  <c:v>19.376868451427459</c:v>
                </c:pt>
                <c:pt idx="4">
                  <c:v>8.4202373073196934</c:v>
                </c:pt>
                <c:pt idx="5">
                  <c:v>3.7522980953385834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35-4235-8005-7974F8FEE9A3}"/>
            </c:ext>
          </c:extLst>
        </c:ser>
        <c:ser>
          <c:idx val="1"/>
          <c:order val="1"/>
          <c:tx>
            <c:strRef>
              <c:f>Together!$G$10</c:f>
              <c:strCache>
                <c:ptCount val="1"/>
                <c:pt idx="0">
                  <c:v>ΔhslO + pCA24N::hslO 1000 µM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Together!$I$11:$I$17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3.309549531248718</c:v>
                  </c:pt>
                  <c:pt idx="2">
                    <c:v>5.438780978901236</c:v>
                  </c:pt>
                  <c:pt idx="3">
                    <c:v>3.0828824400162618</c:v>
                  </c:pt>
                  <c:pt idx="4">
                    <c:v>6.6144041360398509</c:v>
                  </c:pt>
                  <c:pt idx="5">
                    <c:v>3.8174977368971938</c:v>
                  </c:pt>
                  <c:pt idx="6">
                    <c:v>0</c:v>
                  </c:pt>
                </c:numCache>
              </c:numRef>
            </c:plus>
            <c:minus>
              <c:numRef>
                <c:f>Together!$I$11:$I$17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3.309549531248718</c:v>
                  </c:pt>
                  <c:pt idx="2">
                    <c:v>5.438780978901236</c:v>
                  </c:pt>
                  <c:pt idx="3">
                    <c:v>3.0828824400162618</c:v>
                  </c:pt>
                  <c:pt idx="4">
                    <c:v>6.6144041360398509</c:v>
                  </c:pt>
                  <c:pt idx="5">
                    <c:v>3.8174977368971938</c:v>
                  </c:pt>
                  <c:pt idx="6">
                    <c:v>0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Together!$E$11:$E$17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Together!$G$11:$G$17</c:f>
              <c:numCache>
                <c:formatCode>General</c:formatCode>
                <c:ptCount val="7"/>
                <c:pt idx="0">
                  <c:v>100</c:v>
                </c:pt>
                <c:pt idx="1">
                  <c:v>94.221090562553968</c:v>
                </c:pt>
                <c:pt idx="2">
                  <c:v>81.021301578792873</c:v>
                </c:pt>
                <c:pt idx="3">
                  <c:v>48.054694047725405</c:v>
                </c:pt>
                <c:pt idx="4">
                  <c:v>22.277316179755204</c:v>
                </c:pt>
                <c:pt idx="5">
                  <c:v>9.0479593963914517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35-4235-8005-7974F8FEE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248896"/>
        <c:axId val="356249552"/>
      </c:scatterChart>
      <c:valAx>
        <c:axId val="3562488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249552"/>
        <c:crosses val="autoZero"/>
        <c:crossBetween val="midCat"/>
      </c:valAx>
      <c:valAx>
        <c:axId val="35624955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surivival rate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248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376237</xdr:colOff>
      <xdr:row>8</xdr:row>
      <xdr:rowOff>180975</xdr:rowOff>
    </xdr:from>
    <xdr:to>
      <xdr:col>8</xdr:col>
      <xdr:colOff>376237</xdr:colOff>
      <xdr:row>23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B05C214-5B59-4848-A717-350B612F91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19</xdr:row>
      <xdr:rowOff>52387</xdr:rowOff>
    </xdr:from>
    <xdr:to>
      <xdr:col>8</xdr:col>
      <xdr:colOff>76200</xdr:colOff>
      <xdr:row>33</xdr:row>
      <xdr:rowOff>128587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544D5D9-BEC1-4BEA-840E-21F11A189C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19</xdr:row>
      <xdr:rowOff>4762</xdr:rowOff>
    </xdr:from>
    <xdr:to>
      <xdr:col>14</xdr:col>
      <xdr:colOff>228600</xdr:colOff>
      <xdr:row>33</xdr:row>
      <xdr:rowOff>80962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2DCC2FE-B0B3-4EB2-9386-DDE5103C73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9177E-F138-4716-86E4-69E669842A93}">
  <dimension ref="A1:I8"/>
  <sheetViews>
    <sheetView workbookViewId="0">
      <selection sqref="A1:D8"/>
    </sheetView>
  </sheetViews>
  <sheetFormatPr baseColWidth="10" defaultRowHeight="15" x14ac:dyDescent="0.2"/>
  <cols>
    <col min="1" max="1" width="14.6640625" bestFit="1" customWidth="1"/>
    <col min="2" max="2" width="11.33203125" bestFit="1" customWidth="1"/>
    <col min="4" max="4" width="13" bestFit="1" customWidth="1"/>
    <col min="6" max="6" width="30.33203125" customWidth="1"/>
    <col min="9" max="9" width="13" bestFit="1" customWidth="1"/>
  </cols>
  <sheetData>
    <row r="1" spans="1:9" x14ac:dyDescent="0.2">
      <c r="A1" s="18" t="s">
        <v>7</v>
      </c>
      <c r="B1" s="19"/>
      <c r="C1" s="19"/>
      <c r="D1" s="20"/>
      <c r="F1" s="7" t="s">
        <v>1</v>
      </c>
      <c r="G1" s="8"/>
      <c r="H1" s="8"/>
      <c r="I1" s="9"/>
    </row>
    <row r="2" spans="1:9" x14ac:dyDescent="0.2">
      <c r="A2" s="21" t="s">
        <v>8</v>
      </c>
      <c r="B2" s="22" t="s">
        <v>9</v>
      </c>
      <c r="C2" s="22" t="s">
        <v>10</v>
      </c>
      <c r="D2" s="23" t="s">
        <v>11</v>
      </c>
      <c r="F2" s="2" t="s">
        <v>8</v>
      </c>
      <c r="G2" s="3" t="s">
        <v>9</v>
      </c>
      <c r="H2" s="3" t="s">
        <v>10</v>
      </c>
      <c r="I2" s="4" t="s">
        <v>11</v>
      </c>
    </row>
    <row r="3" spans="1:9" x14ac:dyDescent="0.2">
      <c r="A3" s="24">
        <v>60</v>
      </c>
      <c r="B3" s="22">
        <v>236</v>
      </c>
      <c r="C3" s="22">
        <v>129</v>
      </c>
      <c r="D3" s="25">
        <f>(C3/B3)*100</f>
        <v>54.66101694915254</v>
      </c>
      <c r="F3" s="5">
        <v>60</v>
      </c>
      <c r="G3" s="3">
        <v>78</v>
      </c>
      <c r="H3" s="3">
        <v>71</v>
      </c>
      <c r="I3" s="10">
        <f>(H3/G3)*100</f>
        <v>91.025641025641022</v>
      </c>
    </row>
    <row r="4" spans="1:9" x14ac:dyDescent="0.2">
      <c r="A4" s="24">
        <v>80</v>
      </c>
      <c r="B4" s="22">
        <v>236</v>
      </c>
      <c r="C4" s="22">
        <v>101</v>
      </c>
      <c r="D4" s="25">
        <f>(C4/B4)*100</f>
        <v>42.79661016949153</v>
      </c>
      <c r="F4" s="5">
        <v>80</v>
      </c>
      <c r="G4" s="3">
        <v>78</v>
      </c>
      <c r="H4" s="3">
        <v>63</v>
      </c>
      <c r="I4" s="10">
        <f t="shared" ref="I4:I8" si="0">(H4/G4)*100</f>
        <v>80.769230769230774</v>
      </c>
    </row>
    <row r="5" spans="1:9" x14ac:dyDescent="0.2">
      <c r="A5" s="24">
        <v>100</v>
      </c>
      <c r="B5" s="22">
        <v>236</v>
      </c>
      <c r="C5" s="22">
        <v>34</v>
      </c>
      <c r="D5" s="25">
        <f t="shared" ref="D5:D8" si="1">(C5/B5)*100</f>
        <v>14.40677966101695</v>
      </c>
      <c r="F5" s="5">
        <v>100</v>
      </c>
      <c r="G5" s="3">
        <v>78</v>
      </c>
      <c r="H5" s="3">
        <v>40</v>
      </c>
      <c r="I5" s="10">
        <f t="shared" si="0"/>
        <v>51.282051282051277</v>
      </c>
    </row>
    <row r="6" spans="1:9" x14ac:dyDescent="0.2">
      <c r="A6" s="24">
        <v>120</v>
      </c>
      <c r="B6" s="22">
        <v>236</v>
      </c>
      <c r="C6" s="22">
        <v>27</v>
      </c>
      <c r="D6" s="25">
        <f t="shared" si="1"/>
        <v>11.440677966101696</v>
      </c>
      <c r="F6" s="5">
        <v>120</v>
      </c>
      <c r="G6" s="3">
        <v>78</v>
      </c>
      <c r="H6" s="3">
        <v>24</v>
      </c>
      <c r="I6" s="10">
        <f t="shared" si="0"/>
        <v>30.76923076923077</v>
      </c>
    </row>
    <row r="7" spans="1:9" x14ac:dyDescent="0.2">
      <c r="A7" s="24">
        <v>150</v>
      </c>
      <c r="B7" s="22">
        <v>236</v>
      </c>
      <c r="C7" s="22">
        <v>15</v>
      </c>
      <c r="D7" s="25">
        <f t="shared" si="1"/>
        <v>6.3559322033898304</v>
      </c>
      <c r="F7" s="5">
        <v>150</v>
      </c>
      <c r="G7" s="3">
        <v>78</v>
      </c>
      <c r="H7" s="3">
        <v>11</v>
      </c>
      <c r="I7" s="10">
        <f t="shared" si="0"/>
        <v>14.102564102564102</v>
      </c>
    </row>
    <row r="8" spans="1:9" ht="16" thickBot="1" x14ac:dyDescent="0.25">
      <c r="A8" s="26">
        <v>180</v>
      </c>
      <c r="B8" s="27">
        <v>236</v>
      </c>
      <c r="C8" s="27">
        <v>0</v>
      </c>
      <c r="D8" s="28">
        <f t="shared" si="1"/>
        <v>0</v>
      </c>
      <c r="F8" s="6">
        <v>180</v>
      </c>
      <c r="G8" s="11">
        <v>78</v>
      </c>
      <c r="H8" s="11">
        <v>0</v>
      </c>
      <c r="I8" s="12">
        <f t="shared" si="0"/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30375-ABFB-4E87-B52E-F70948EE5D1C}">
  <dimension ref="A1:J8"/>
  <sheetViews>
    <sheetView workbookViewId="0">
      <selection sqref="A1:D8"/>
    </sheetView>
  </sheetViews>
  <sheetFormatPr baseColWidth="10" defaultRowHeight="15" x14ac:dyDescent="0.2"/>
  <cols>
    <col min="1" max="1" width="14.6640625" bestFit="1" customWidth="1"/>
    <col min="2" max="2" width="11.33203125" bestFit="1" customWidth="1"/>
    <col min="4" max="4" width="13" bestFit="1" customWidth="1"/>
    <col min="7" max="7" width="29.5" customWidth="1"/>
    <col min="8" max="8" width="11.33203125" bestFit="1" customWidth="1"/>
    <col min="10" max="10" width="13" bestFit="1" customWidth="1"/>
  </cols>
  <sheetData>
    <row r="1" spans="1:10" x14ac:dyDescent="0.2">
      <c r="A1" s="18" t="s">
        <v>7</v>
      </c>
      <c r="B1" s="19"/>
      <c r="C1" s="19"/>
      <c r="D1" s="20"/>
      <c r="G1" s="7" t="s">
        <v>1</v>
      </c>
      <c r="H1" s="8"/>
      <c r="I1" s="8"/>
      <c r="J1" s="9"/>
    </row>
    <row r="2" spans="1:10" x14ac:dyDescent="0.2">
      <c r="A2" s="21" t="s">
        <v>8</v>
      </c>
      <c r="B2" s="22" t="s">
        <v>9</v>
      </c>
      <c r="C2" s="22" t="s">
        <v>10</v>
      </c>
      <c r="D2" s="23" t="s">
        <v>11</v>
      </c>
      <c r="G2" s="2" t="s">
        <v>8</v>
      </c>
      <c r="H2" s="3" t="s">
        <v>9</v>
      </c>
      <c r="I2" s="3" t="s">
        <v>10</v>
      </c>
      <c r="J2" s="4" t="s">
        <v>11</v>
      </c>
    </row>
    <row r="3" spans="1:10" x14ac:dyDescent="0.2">
      <c r="A3" s="24">
        <v>60</v>
      </c>
      <c r="B3" s="22">
        <v>285</v>
      </c>
      <c r="C3" s="22">
        <v>165</v>
      </c>
      <c r="D3" s="23">
        <f t="shared" ref="D3:D8" si="0">(C3/B3)*100</f>
        <v>57.894736842105267</v>
      </c>
      <c r="G3" s="5">
        <v>60</v>
      </c>
      <c r="H3" s="3">
        <v>98</v>
      </c>
      <c r="I3" s="3">
        <v>91</v>
      </c>
      <c r="J3" s="4">
        <f>(I3/H3)*100</f>
        <v>92.857142857142861</v>
      </c>
    </row>
    <row r="4" spans="1:10" x14ac:dyDescent="0.2">
      <c r="A4" s="24">
        <v>80</v>
      </c>
      <c r="B4" s="22">
        <v>285</v>
      </c>
      <c r="C4" s="22">
        <v>111</v>
      </c>
      <c r="D4" s="23">
        <f t="shared" si="0"/>
        <v>38.94736842105263</v>
      </c>
      <c r="G4" s="5">
        <v>80</v>
      </c>
      <c r="H4" s="3">
        <v>98</v>
      </c>
      <c r="I4" s="3">
        <v>73</v>
      </c>
      <c r="J4" s="4">
        <f t="shared" ref="J4:J8" si="1">(I4/H4)*100</f>
        <v>74.489795918367349</v>
      </c>
    </row>
    <row r="5" spans="1:10" x14ac:dyDescent="0.2">
      <c r="A5" s="24">
        <v>100</v>
      </c>
      <c r="B5" s="22">
        <v>285</v>
      </c>
      <c r="C5" s="22">
        <v>68</v>
      </c>
      <c r="D5" s="23">
        <f t="shared" si="0"/>
        <v>23.859649122807017</v>
      </c>
      <c r="G5" s="5">
        <v>100</v>
      </c>
      <c r="H5" s="3">
        <v>98</v>
      </c>
      <c r="I5" s="3">
        <v>48</v>
      </c>
      <c r="J5" s="4">
        <f t="shared" si="1"/>
        <v>48.979591836734691</v>
      </c>
    </row>
    <row r="6" spans="1:10" x14ac:dyDescent="0.2">
      <c r="A6" s="24">
        <v>120</v>
      </c>
      <c r="B6" s="22">
        <v>285</v>
      </c>
      <c r="C6" s="22">
        <v>36</v>
      </c>
      <c r="D6" s="23">
        <f t="shared" si="0"/>
        <v>12.631578947368421</v>
      </c>
      <c r="G6" s="5">
        <v>120</v>
      </c>
      <c r="H6" s="3">
        <v>98</v>
      </c>
      <c r="I6" s="3">
        <v>21</v>
      </c>
      <c r="J6" s="4">
        <f t="shared" si="1"/>
        <v>21.428571428571427</v>
      </c>
    </row>
    <row r="7" spans="1:10" x14ac:dyDescent="0.2">
      <c r="A7" s="24">
        <v>150</v>
      </c>
      <c r="B7" s="22">
        <v>285</v>
      </c>
      <c r="C7" s="22">
        <v>13</v>
      </c>
      <c r="D7" s="23">
        <f t="shared" si="0"/>
        <v>4.5614035087719298</v>
      </c>
      <c r="G7" s="5">
        <v>150</v>
      </c>
      <c r="H7" s="3">
        <v>98</v>
      </c>
      <c r="I7" s="3">
        <v>8</v>
      </c>
      <c r="J7" s="4">
        <f t="shared" si="1"/>
        <v>8.1632653061224492</v>
      </c>
    </row>
    <row r="8" spans="1:10" ht="16" thickBot="1" x14ac:dyDescent="0.25">
      <c r="A8" s="26">
        <v>180</v>
      </c>
      <c r="B8" s="27">
        <v>285</v>
      </c>
      <c r="C8" s="27">
        <v>0</v>
      </c>
      <c r="D8" s="29">
        <f t="shared" si="0"/>
        <v>0</v>
      </c>
      <c r="G8" s="6">
        <v>180</v>
      </c>
      <c r="H8" s="11">
        <v>98</v>
      </c>
      <c r="I8" s="11">
        <v>0</v>
      </c>
      <c r="J8" s="13">
        <f t="shared" si="1"/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F0C87-9E68-4C4D-9DC8-9C12D977BB92}">
  <dimension ref="A1:J8"/>
  <sheetViews>
    <sheetView workbookViewId="0">
      <selection sqref="A1:D8"/>
    </sheetView>
  </sheetViews>
  <sheetFormatPr baseColWidth="10" defaultRowHeight="15" x14ac:dyDescent="0.2"/>
  <cols>
    <col min="1" max="1" width="14.6640625" bestFit="1" customWidth="1"/>
    <col min="2" max="2" width="11.33203125" bestFit="1" customWidth="1"/>
    <col min="4" max="4" width="13" bestFit="1" customWidth="1"/>
    <col min="7" max="7" width="25.6640625" bestFit="1" customWidth="1"/>
    <col min="8" max="8" width="11.33203125" bestFit="1" customWidth="1"/>
    <col min="10" max="10" width="13" bestFit="1" customWidth="1"/>
  </cols>
  <sheetData>
    <row r="1" spans="1:10" x14ac:dyDescent="0.2">
      <c r="A1" s="18" t="s">
        <v>7</v>
      </c>
      <c r="B1" s="19"/>
      <c r="C1" s="19"/>
      <c r="D1" s="20"/>
      <c r="G1" s="7" t="s">
        <v>1</v>
      </c>
      <c r="H1" s="8"/>
      <c r="I1" s="8"/>
      <c r="J1" s="9"/>
    </row>
    <row r="2" spans="1:10" x14ac:dyDescent="0.2">
      <c r="A2" s="21" t="s">
        <v>8</v>
      </c>
      <c r="B2" s="22" t="s">
        <v>9</v>
      </c>
      <c r="C2" s="22" t="s">
        <v>10</v>
      </c>
      <c r="D2" s="23" t="s">
        <v>11</v>
      </c>
      <c r="G2" s="2" t="s">
        <v>8</v>
      </c>
      <c r="H2" s="3" t="s">
        <v>9</v>
      </c>
      <c r="I2" s="3" t="s">
        <v>10</v>
      </c>
      <c r="J2" s="4" t="s">
        <v>11</v>
      </c>
    </row>
    <row r="3" spans="1:10" x14ac:dyDescent="0.2">
      <c r="A3" s="24">
        <v>60</v>
      </c>
      <c r="B3" s="22">
        <v>589</v>
      </c>
      <c r="C3" s="22">
        <v>324</v>
      </c>
      <c r="D3" s="23">
        <f>(C3/B3)*100</f>
        <v>55.008488964346348</v>
      </c>
      <c r="G3" s="5">
        <v>60</v>
      </c>
      <c r="H3" s="3">
        <v>82</v>
      </c>
      <c r="I3" s="3">
        <v>81</v>
      </c>
      <c r="J3" s="4">
        <f>(I3/H3)*100</f>
        <v>98.780487804878049</v>
      </c>
    </row>
    <row r="4" spans="1:10" x14ac:dyDescent="0.2">
      <c r="A4" s="24">
        <v>80</v>
      </c>
      <c r="B4" s="22">
        <v>589</v>
      </c>
      <c r="C4" s="22">
        <v>218</v>
      </c>
      <c r="D4" s="23">
        <f t="shared" ref="D4:D8" si="0">(C4/B4)*100</f>
        <v>37.011884550084886</v>
      </c>
      <c r="G4" s="5">
        <v>80</v>
      </c>
      <c r="H4" s="3">
        <v>82</v>
      </c>
      <c r="I4" s="3">
        <v>72</v>
      </c>
      <c r="J4" s="4">
        <f t="shared" ref="J4:J8" si="1">(I4/H4)*100</f>
        <v>87.804878048780495</v>
      </c>
    </row>
    <row r="5" spans="1:10" x14ac:dyDescent="0.2">
      <c r="A5" s="24">
        <v>100</v>
      </c>
      <c r="B5" s="22">
        <v>589</v>
      </c>
      <c r="C5" s="22">
        <v>117</v>
      </c>
      <c r="D5" s="23">
        <f t="shared" si="0"/>
        <v>19.864176570458405</v>
      </c>
      <c r="G5" s="5">
        <v>100</v>
      </c>
      <c r="H5" s="3">
        <v>82</v>
      </c>
      <c r="I5" s="3">
        <v>36</v>
      </c>
      <c r="J5" s="4">
        <f t="shared" si="1"/>
        <v>43.902439024390247</v>
      </c>
    </row>
    <row r="6" spans="1:10" x14ac:dyDescent="0.2">
      <c r="A6" s="24">
        <v>120</v>
      </c>
      <c r="B6" s="22">
        <v>589</v>
      </c>
      <c r="C6" s="22">
        <v>7</v>
      </c>
      <c r="D6" s="23">
        <f t="shared" si="0"/>
        <v>1.1884550084889642</v>
      </c>
      <c r="G6" s="5">
        <v>120</v>
      </c>
      <c r="H6" s="3">
        <v>82</v>
      </c>
      <c r="I6" s="3">
        <v>12</v>
      </c>
      <c r="J6" s="4">
        <f t="shared" si="1"/>
        <v>14.634146341463413</v>
      </c>
    </row>
    <row r="7" spans="1:10" x14ac:dyDescent="0.2">
      <c r="A7" s="24">
        <v>150</v>
      </c>
      <c r="B7" s="22">
        <v>589</v>
      </c>
      <c r="C7" s="22">
        <v>2</v>
      </c>
      <c r="D7" s="23">
        <f t="shared" si="0"/>
        <v>0.3395585738539898</v>
      </c>
      <c r="G7" s="5">
        <v>150</v>
      </c>
      <c r="H7" s="3">
        <v>82</v>
      </c>
      <c r="I7" s="3">
        <v>4</v>
      </c>
      <c r="J7" s="4">
        <f t="shared" si="1"/>
        <v>4.8780487804878048</v>
      </c>
    </row>
    <row r="8" spans="1:10" ht="16" thickBot="1" x14ac:dyDescent="0.25">
      <c r="A8" s="26">
        <v>180</v>
      </c>
      <c r="B8" s="27">
        <v>589</v>
      </c>
      <c r="C8" s="27">
        <v>0</v>
      </c>
      <c r="D8" s="29">
        <f t="shared" si="0"/>
        <v>0</v>
      </c>
      <c r="G8" s="6">
        <v>180</v>
      </c>
      <c r="H8" s="11">
        <v>82</v>
      </c>
      <c r="I8" s="11">
        <v>0</v>
      </c>
      <c r="J8" s="13">
        <f t="shared" si="1"/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42020-4BE8-4698-8873-104ADF437562}">
  <dimension ref="A1:S37"/>
  <sheetViews>
    <sheetView tabSelected="1" zoomScale="98" zoomScaleNormal="98" workbookViewId="0">
      <selection activeCell="G37" sqref="G37"/>
    </sheetView>
  </sheetViews>
  <sheetFormatPr baseColWidth="10" defaultRowHeight="15" x14ac:dyDescent="0.2"/>
  <cols>
    <col min="1" max="1" width="15.5" bestFit="1" customWidth="1"/>
    <col min="7" max="7" width="29.33203125" customWidth="1"/>
  </cols>
  <sheetData>
    <row r="1" spans="1:19" x14ac:dyDescent="0.2">
      <c r="A1" t="s">
        <v>13</v>
      </c>
      <c r="B1" t="s">
        <v>2</v>
      </c>
      <c r="C1" t="s">
        <v>3</v>
      </c>
      <c r="D1" t="s">
        <v>4</v>
      </c>
      <c r="E1" t="s">
        <v>12</v>
      </c>
      <c r="F1" t="s">
        <v>5</v>
      </c>
      <c r="I1" t="s">
        <v>14</v>
      </c>
      <c r="J1" t="s">
        <v>15</v>
      </c>
      <c r="K1" t="s">
        <v>16</v>
      </c>
      <c r="L1" t="s">
        <v>12</v>
      </c>
      <c r="M1" t="s">
        <v>5</v>
      </c>
    </row>
    <row r="2" spans="1:19" x14ac:dyDescent="0.2">
      <c r="A2" s="15">
        <v>0</v>
      </c>
      <c r="B2" s="17">
        <v>100</v>
      </c>
      <c r="C2" s="17">
        <v>100</v>
      </c>
      <c r="D2" s="17">
        <v>100</v>
      </c>
      <c r="E2" s="17">
        <f>AVERAGE(B2:D2)</f>
        <v>100</v>
      </c>
      <c r="F2" s="17">
        <f>_xlfn.STDEV.P(B2:D2)</f>
        <v>0</v>
      </c>
      <c r="G2" s="1"/>
      <c r="H2" s="15">
        <v>0</v>
      </c>
      <c r="I2" s="17">
        <v>100</v>
      </c>
      <c r="J2" s="17">
        <v>100</v>
      </c>
      <c r="K2" s="17">
        <v>100</v>
      </c>
      <c r="L2" s="17">
        <f>AVERAGE(I2:K2)</f>
        <v>100</v>
      </c>
      <c r="M2" s="17">
        <f>_xlfn.STDEV.P(I2:K2)</f>
        <v>0</v>
      </c>
      <c r="Q2" s="15"/>
    </row>
    <row r="3" spans="1:19" x14ac:dyDescent="0.2">
      <c r="A3" s="16">
        <v>60</v>
      </c>
      <c r="B3" s="17">
        <f>'R1'!D3</f>
        <v>54.66101694915254</v>
      </c>
      <c r="C3" s="17">
        <f>'R2'!D3</f>
        <v>57.894736842105267</v>
      </c>
      <c r="D3" s="17">
        <f>'R3'!D3</f>
        <v>55.008488964346348</v>
      </c>
      <c r="E3" s="17">
        <f>AVERAGE(B3:D3)</f>
        <v>55.854747585201387</v>
      </c>
      <c r="F3" s="17">
        <f t="shared" ref="F3:F8" si="0">_xlfn.STDEV.P(B3:D3)</f>
        <v>1.4494484759264241</v>
      </c>
      <c r="G3" s="1"/>
      <c r="H3" s="16">
        <v>60</v>
      </c>
      <c r="I3" s="17">
        <f>'R1'!I3</f>
        <v>91.025641025641022</v>
      </c>
      <c r="J3" s="17">
        <f>'R2'!J3</f>
        <v>92.857142857142861</v>
      </c>
      <c r="K3" s="17">
        <f>'R3'!J3</f>
        <v>98.780487804878049</v>
      </c>
      <c r="L3" s="17">
        <f t="shared" ref="L3:L8" si="1">AVERAGE(I3:K3)</f>
        <v>94.221090562553968</v>
      </c>
      <c r="M3" s="17">
        <f t="shared" ref="M3:M8" si="2">_xlfn.STDEV.P(I3:K3)</f>
        <v>3.309549531248718</v>
      </c>
      <c r="P3" s="14"/>
      <c r="Q3" s="16"/>
    </row>
    <row r="4" spans="1:19" x14ac:dyDescent="0.2">
      <c r="A4" s="16">
        <v>80</v>
      </c>
      <c r="B4" s="17">
        <f>'R1'!D4</f>
        <v>42.79661016949153</v>
      </c>
      <c r="C4" s="17">
        <f>'R2'!D4</f>
        <v>38.94736842105263</v>
      </c>
      <c r="D4" s="17">
        <f>'R3'!D4</f>
        <v>37.011884550084886</v>
      </c>
      <c r="E4" s="17">
        <f t="shared" ref="E4:E8" si="3">AVERAGE(B4:D4)</f>
        <v>39.585287713543018</v>
      </c>
      <c r="F4" s="17">
        <f t="shared" si="0"/>
        <v>2.4042973181026608</v>
      </c>
      <c r="G4" s="1"/>
      <c r="H4" s="16">
        <v>80</v>
      </c>
      <c r="I4" s="17">
        <f>'R1'!I4</f>
        <v>80.769230769230774</v>
      </c>
      <c r="J4" s="17">
        <f>'R2'!J4</f>
        <v>74.489795918367349</v>
      </c>
      <c r="K4" s="17">
        <f>'R3'!J4</f>
        <v>87.804878048780495</v>
      </c>
      <c r="L4" s="17">
        <f t="shared" si="1"/>
        <v>81.021301578792873</v>
      </c>
      <c r="M4" s="17">
        <f t="shared" si="2"/>
        <v>5.438780978901236</v>
      </c>
      <c r="P4" s="14"/>
      <c r="Q4" s="16"/>
    </row>
    <row r="5" spans="1:19" x14ac:dyDescent="0.2">
      <c r="A5" s="16">
        <v>100</v>
      </c>
      <c r="B5" s="17">
        <f>'R1'!D5</f>
        <v>14.40677966101695</v>
      </c>
      <c r="C5" s="17">
        <f>'R2'!D5</f>
        <v>23.859649122807017</v>
      </c>
      <c r="D5" s="17">
        <f>'R3'!D5</f>
        <v>19.864176570458405</v>
      </c>
      <c r="E5" s="17">
        <f t="shared" si="3"/>
        <v>19.376868451427459</v>
      </c>
      <c r="F5" s="17">
        <f t="shared" si="0"/>
        <v>3.8744709030237026</v>
      </c>
      <c r="G5" s="1"/>
      <c r="H5" s="16">
        <v>100</v>
      </c>
      <c r="I5" s="17">
        <f>'R1'!I5</f>
        <v>51.282051282051277</v>
      </c>
      <c r="J5" s="17">
        <f>'R2'!J5</f>
        <v>48.979591836734691</v>
      </c>
      <c r="K5" s="17">
        <f>'R3'!J5</f>
        <v>43.902439024390247</v>
      </c>
      <c r="L5" s="17">
        <f t="shared" si="1"/>
        <v>48.054694047725405</v>
      </c>
      <c r="M5" s="17">
        <f t="shared" si="2"/>
        <v>3.0828824400162618</v>
      </c>
      <c r="P5" s="14"/>
      <c r="Q5" s="16"/>
    </row>
    <row r="6" spans="1:19" x14ac:dyDescent="0.2">
      <c r="A6" s="16">
        <v>120</v>
      </c>
      <c r="B6" s="17">
        <f>'R1'!D6</f>
        <v>11.440677966101696</v>
      </c>
      <c r="C6" s="17">
        <f>'R2'!D6</f>
        <v>12.631578947368421</v>
      </c>
      <c r="D6" s="17">
        <f>'R3'!D6</f>
        <v>1.1884550084889642</v>
      </c>
      <c r="E6" s="17">
        <f t="shared" si="3"/>
        <v>8.4202373073196934</v>
      </c>
      <c r="F6" s="17">
        <f t="shared" si="0"/>
        <v>5.1367024247115731</v>
      </c>
      <c r="G6" s="1"/>
      <c r="H6" s="16">
        <v>120</v>
      </c>
      <c r="I6" s="17">
        <f>'R1'!I6</f>
        <v>30.76923076923077</v>
      </c>
      <c r="J6" s="17">
        <f>'R2'!J6</f>
        <v>21.428571428571427</v>
      </c>
      <c r="K6" s="17">
        <f>'R3'!J6</f>
        <v>14.634146341463413</v>
      </c>
      <c r="L6" s="17">
        <f t="shared" si="1"/>
        <v>22.277316179755204</v>
      </c>
      <c r="M6" s="17">
        <f t="shared" si="2"/>
        <v>6.6144041360398509</v>
      </c>
      <c r="P6" s="14"/>
      <c r="Q6" s="16"/>
      <c r="R6" s="14"/>
      <c r="S6" s="14"/>
    </row>
    <row r="7" spans="1:19" x14ac:dyDescent="0.2">
      <c r="A7" s="16">
        <v>150</v>
      </c>
      <c r="B7" s="17">
        <f>'R1'!D7</f>
        <v>6.3559322033898304</v>
      </c>
      <c r="C7" s="17">
        <f>'R2'!D7</f>
        <v>4.5614035087719298</v>
      </c>
      <c r="D7" s="17">
        <f>'R3'!D7</f>
        <v>0.3395585738539898</v>
      </c>
      <c r="E7" s="17">
        <f t="shared" si="3"/>
        <v>3.7522980953385834</v>
      </c>
      <c r="F7" s="17">
        <f t="shared" si="0"/>
        <v>2.5219273833160392</v>
      </c>
      <c r="G7" s="1"/>
      <c r="H7" s="16">
        <v>150</v>
      </c>
      <c r="I7" s="17">
        <f>'R1'!I7</f>
        <v>14.102564102564102</v>
      </c>
      <c r="J7" s="17">
        <f>'R2'!J7</f>
        <v>8.1632653061224492</v>
      </c>
      <c r="K7" s="17">
        <f>'R3'!J7</f>
        <v>4.8780487804878048</v>
      </c>
      <c r="L7" s="17">
        <f t="shared" si="1"/>
        <v>9.0479593963914517</v>
      </c>
      <c r="M7" s="17">
        <f t="shared" si="2"/>
        <v>3.8174977368971938</v>
      </c>
      <c r="P7" s="14"/>
      <c r="Q7" s="16"/>
      <c r="R7" s="14"/>
      <c r="S7" s="14"/>
    </row>
    <row r="8" spans="1:19" x14ac:dyDescent="0.2">
      <c r="A8" s="16">
        <v>180</v>
      </c>
      <c r="B8" s="17">
        <f>'R1'!D8</f>
        <v>0</v>
      </c>
      <c r="C8" s="17">
        <f>'R2'!D8</f>
        <v>0</v>
      </c>
      <c r="D8" s="17">
        <f>'R3'!D8</f>
        <v>0</v>
      </c>
      <c r="E8" s="17">
        <f t="shared" si="3"/>
        <v>0</v>
      </c>
      <c r="F8" s="17">
        <f t="shared" si="0"/>
        <v>0</v>
      </c>
      <c r="H8" s="16">
        <v>180</v>
      </c>
      <c r="I8" s="17">
        <f>'R1'!I8</f>
        <v>0</v>
      </c>
      <c r="J8" s="17">
        <f>'R2'!J8</f>
        <v>0</v>
      </c>
      <c r="K8" s="17">
        <f>'R3'!J8</f>
        <v>0</v>
      </c>
      <c r="L8" s="17">
        <f t="shared" si="1"/>
        <v>0</v>
      </c>
      <c r="M8" s="17">
        <f t="shared" si="2"/>
        <v>0</v>
      </c>
      <c r="P8" s="14"/>
      <c r="Q8" s="16"/>
      <c r="R8" s="14"/>
      <c r="S8" s="14"/>
    </row>
    <row r="9" spans="1:19" x14ac:dyDescent="0.2">
      <c r="H9" s="14"/>
      <c r="K9" s="17"/>
      <c r="Q9" s="14"/>
      <c r="R9" s="14"/>
      <c r="S9" s="14"/>
    </row>
    <row r="10" spans="1:19" x14ac:dyDescent="0.2">
      <c r="F10" t="s">
        <v>0</v>
      </c>
      <c r="G10" t="s">
        <v>1</v>
      </c>
      <c r="H10" t="s">
        <v>5</v>
      </c>
    </row>
    <row r="11" spans="1:19" x14ac:dyDescent="0.2">
      <c r="E11">
        <v>0</v>
      </c>
      <c r="F11" s="17">
        <f>E2</f>
        <v>100</v>
      </c>
      <c r="G11" s="17">
        <f>L2</f>
        <v>100</v>
      </c>
      <c r="H11" s="17">
        <f>F2</f>
        <v>0</v>
      </c>
      <c r="I11">
        <f>M2</f>
        <v>0</v>
      </c>
    </row>
    <row r="12" spans="1:19" x14ac:dyDescent="0.2">
      <c r="E12">
        <v>60</v>
      </c>
      <c r="F12" s="17">
        <f t="shared" ref="F12:F17" si="4">E3</f>
        <v>55.854747585201387</v>
      </c>
      <c r="G12" s="17">
        <f t="shared" ref="G12:G17" si="5">L3</f>
        <v>94.221090562553968</v>
      </c>
      <c r="H12" s="17">
        <f t="shared" ref="H12:H17" si="6">F3</f>
        <v>1.4494484759264241</v>
      </c>
      <c r="I12">
        <f t="shared" ref="I12:I17" si="7">M3</f>
        <v>3.309549531248718</v>
      </c>
    </row>
    <row r="13" spans="1:19" x14ac:dyDescent="0.2">
      <c r="C13" s="14"/>
      <c r="E13">
        <v>80</v>
      </c>
      <c r="F13" s="17">
        <f t="shared" si="4"/>
        <v>39.585287713543018</v>
      </c>
      <c r="G13" s="17">
        <f t="shared" si="5"/>
        <v>81.021301578792873</v>
      </c>
      <c r="H13" s="17">
        <f t="shared" si="6"/>
        <v>2.4042973181026608</v>
      </c>
      <c r="I13">
        <f t="shared" si="7"/>
        <v>5.438780978901236</v>
      </c>
    </row>
    <row r="14" spans="1:19" x14ac:dyDescent="0.2">
      <c r="E14">
        <v>100</v>
      </c>
      <c r="F14" s="17">
        <f t="shared" si="4"/>
        <v>19.376868451427459</v>
      </c>
      <c r="G14" s="17">
        <f t="shared" si="5"/>
        <v>48.054694047725405</v>
      </c>
      <c r="H14" s="17">
        <f t="shared" si="6"/>
        <v>3.8744709030237026</v>
      </c>
      <c r="I14">
        <f t="shared" si="7"/>
        <v>3.0828824400162618</v>
      </c>
    </row>
    <row r="15" spans="1:19" x14ac:dyDescent="0.2">
      <c r="E15">
        <v>120</v>
      </c>
      <c r="F15" s="17">
        <f t="shared" si="4"/>
        <v>8.4202373073196934</v>
      </c>
      <c r="G15" s="17">
        <f t="shared" si="5"/>
        <v>22.277316179755204</v>
      </c>
      <c r="H15" s="17">
        <f t="shared" si="6"/>
        <v>5.1367024247115731</v>
      </c>
      <c r="I15">
        <f t="shared" si="7"/>
        <v>6.6144041360398509</v>
      </c>
    </row>
    <row r="16" spans="1:19" x14ac:dyDescent="0.2">
      <c r="E16">
        <v>150</v>
      </c>
      <c r="F16" s="17">
        <f t="shared" si="4"/>
        <v>3.7522980953385834</v>
      </c>
      <c r="G16" s="17">
        <f t="shared" si="5"/>
        <v>9.0479593963914517</v>
      </c>
      <c r="H16" s="17">
        <f t="shared" si="6"/>
        <v>2.5219273833160392</v>
      </c>
      <c r="I16">
        <f t="shared" si="7"/>
        <v>3.8174977368971938</v>
      </c>
    </row>
    <row r="17" spans="5:9" x14ac:dyDescent="0.2">
      <c r="E17">
        <v>180</v>
      </c>
      <c r="F17" s="17">
        <f t="shared" si="4"/>
        <v>0</v>
      </c>
      <c r="G17" s="17">
        <f t="shared" si="5"/>
        <v>0</v>
      </c>
      <c r="H17" s="17">
        <f t="shared" si="6"/>
        <v>0</v>
      </c>
      <c r="I17">
        <f t="shared" si="7"/>
        <v>0</v>
      </c>
    </row>
    <row r="37" spans="14:14" x14ac:dyDescent="0.2">
      <c r="N37" t="s">
        <v>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R1</vt:lpstr>
      <vt:lpstr>R2</vt:lpstr>
      <vt:lpstr>R3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2019-01-31T13:36:10Z</dcterms:created>
  <dcterms:modified xsi:type="dcterms:W3CDTF">2023-08-08T08:55:07Z</dcterms:modified>
</cp:coreProperties>
</file>